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80" windowHeight="9030" tabRatio="493" activeTab="0"/>
  </bookViews>
  <sheets>
    <sheet name="sumár za VS" sheetId="1" r:id="rId1"/>
    <sheet name="VVS" sheetId="2" r:id="rId2"/>
    <sheet name="PVS" sheetId="3" r:id="rId3"/>
  </sheets>
  <externalReferences>
    <externalReference r:id="rId6"/>
  </externalReferences>
  <definedNames>
    <definedName name="_xlnm.Print_Area" localSheetId="2">'PVS'!$A$1:$H$58</definedName>
    <definedName name="_xlnm.Print_Area" localSheetId="0">'sumár za VS'!$A$1:$F$8</definedName>
    <definedName name="_xlnm.Print_Area" localSheetId="1">'VVS'!$A$1:$H$6</definedName>
  </definedNames>
  <calcPr fullCalcOnLoad="1"/>
</workbook>
</file>

<file path=xl/sharedStrings.xml><?xml version="1.0" encoding="utf-8"?>
<sst xmlns="http://schemas.openxmlformats.org/spreadsheetml/2006/main" count="111" uniqueCount="78">
  <si>
    <t>Environmen-tálny fond</t>
  </si>
  <si>
    <t>Vodárenská spoločnosť</t>
  </si>
  <si>
    <t>Názov stavby</t>
  </si>
  <si>
    <t>Kraj</t>
  </si>
  <si>
    <t>Okres</t>
  </si>
  <si>
    <t>Popis a vecná náplň stavby</t>
  </si>
  <si>
    <t>(dotknuté obce)</t>
  </si>
  <si>
    <t>štátny rozpočet</t>
  </si>
  <si>
    <t>európske fondy</t>
  </si>
  <si>
    <t>Environmentálny fond</t>
  </si>
  <si>
    <t>vlastné zdroje</t>
  </si>
  <si>
    <t>Predpokladaný  zdroj finančných prostriedkov</t>
  </si>
  <si>
    <t>Predpokladaný termín          začatia / ukončenia stavby</t>
  </si>
  <si>
    <t>Predpokladané investičné náklady na realizáciu stavby</t>
  </si>
  <si>
    <t>VVS, a. s., Košice</t>
  </si>
  <si>
    <t>PVS, a. s.,  Poprad</t>
  </si>
  <si>
    <t>Vodárenské spoločnosti spolu</t>
  </si>
  <si>
    <t>celkom</t>
  </si>
  <si>
    <r>
      <t xml:space="preserve">Predpokladané investičné náklady na realizáciu stavby – </t>
    </r>
    <r>
      <rPr>
        <b/>
        <sz val="11"/>
        <rFont val="Arial Narrow"/>
        <family val="2"/>
      </rPr>
      <t>vodovody</t>
    </r>
  </si>
  <si>
    <t>Environ-mentálny fond</t>
  </si>
  <si>
    <t>(tis. EUR)</t>
  </si>
  <si>
    <t>Tulčícko - Terniansky skupinový vodovod, prívod vody pre obce Záhradné, Tulčík, Demjata, Veľký Slivník, Podhorany
kraj Prešovský 
okres: Prešov</t>
  </si>
  <si>
    <t>tis. EUR</t>
  </si>
  <si>
    <t>Dobudovanie a intezifikácia ČOV Levoča</t>
  </si>
  <si>
    <t>Zvýšenie účinnosti biologického čistenia , dobudovanie kalového hospodárstva</t>
  </si>
  <si>
    <t>2018/2025</t>
  </si>
  <si>
    <t>Prešovský kraj</t>
  </si>
  <si>
    <t>Levoča</t>
  </si>
  <si>
    <t>Rozšírenie vodných zdrojov</t>
  </si>
  <si>
    <t>Vybudovanie nového vrtu vedľa vrtu BTH1, predpokladaná kapacita 60 l/s</t>
  </si>
  <si>
    <t>Tatranská kotlina a dobudovanie Belianského skupinového vodovodu</t>
  </si>
  <si>
    <t>Spišská Belá, Rakúsy, Kežmarok, Vojňany, Bušovce, Slovenská Ves, Podhorany, Toporec, Podolinec</t>
  </si>
  <si>
    <t>2020/2024</t>
  </si>
  <si>
    <t>okr. Kežmarok, Stará Ľubovňa</t>
  </si>
  <si>
    <t>Rozšírenie Spišsko- popradskej vodárenskej sústavy</t>
  </si>
  <si>
    <t>Vybudovanie nového prívodného potrubia a zásobných potrubí a VDJ 1x250 m3</t>
  </si>
  <si>
    <t>Sp. Hrhov, Klčov, Domaňovce</t>
  </si>
  <si>
    <t>2020/2025</t>
  </si>
  <si>
    <t>okr. Levoča</t>
  </si>
  <si>
    <t>Rekonštrukcia ÚV Nový Smokovec</t>
  </si>
  <si>
    <t>Modernizácia ÚV a zvýšenie účinnosti  úravy vôd, rekonštrukcia vodných zdrojov kapacita 15 l/s, nové vodné zdroje Tatranské Matliare obnova vodovodu</t>
  </si>
  <si>
    <t>Tatranský skupinový vodovod</t>
  </si>
  <si>
    <t>Mesto Vysoké Tatry</t>
  </si>
  <si>
    <t>2020/2026</t>
  </si>
  <si>
    <t>okr. Poprad</t>
  </si>
  <si>
    <t>Rekonštrukcia prívodného potrubia Liptovská Teplička - Poprad I.etapa</t>
  </si>
  <si>
    <t>Obnova časti prívoného potrubia Spišsko-popradskej vodárenskej sústavy, obnova regulačných armatúr a vodných zdrojov</t>
  </si>
  <si>
    <t>Vikartovce, Kravany, Spišské Bystré,  Poprad</t>
  </si>
  <si>
    <t>2020/2027</t>
  </si>
  <si>
    <t>Vybudovanie nového ditribučného vodojemu pre skupinový vodovod Veľký Slávkov, Poprad, Nová Lesná</t>
  </si>
  <si>
    <t>Popad, Veľký Slávkov, Nová Lesná</t>
  </si>
  <si>
    <t>Vodojem Hozelec 2x200m3</t>
  </si>
  <si>
    <t>Vybudovanie nového ditribučného vodojemu pre skupinový vodovod Hozelec, Švábovce, Hôrka, Jánovce</t>
  </si>
  <si>
    <t>Hozelec, Švábovce, Hôrka, Jánovce</t>
  </si>
  <si>
    <t>2022/2025</t>
  </si>
  <si>
    <t>Rekonštrukcia UV Jakubany</t>
  </si>
  <si>
    <t>Modernizácia ÚV a zvýšenie účinnosti úpravy vôd kapacita 100 l/s</t>
  </si>
  <si>
    <t>Stará Ľubovňa, Nová Ľubovňa, Jakubany, Hniezdne</t>
  </si>
  <si>
    <t>2018/2027</t>
  </si>
  <si>
    <t>okr. Stará Ľubovňa</t>
  </si>
  <si>
    <t>Rekonštrukcia ÚV Červený Kláštor</t>
  </si>
  <si>
    <t>Modernizácia ÚV a zvýšenie účinnosti úpravy vôd kapacita 5 l/s</t>
  </si>
  <si>
    <t>Červený Kláštor, Majere, Lechnica</t>
  </si>
  <si>
    <t>2020/2023</t>
  </si>
  <si>
    <t>okr. Kežmarok</t>
  </si>
  <si>
    <t>ÚV Tatranská Javorina - Ždiar skupinový vodovod</t>
  </si>
  <si>
    <t>Modernizácia ÚV, obnova odberného objektu ÚV nový podzemný vodný zdroj pre UV kapacita 15 l/s, obnova a doplnenie regulačných artmatúr, obnova vodovodu</t>
  </si>
  <si>
    <t>Tatranská Javorina, Podspády, Ždiar</t>
  </si>
  <si>
    <t>Doplnenie vodných zdrojov a dobudovanie infraštruktúry pre región Zamaguria</t>
  </si>
  <si>
    <t xml:space="preserve">Dobudovanie vodných zdrojov a VDJ Reľov, Jezersko, Spišské Hanušovce, </t>
  </si>
  <si>
    <t>Spišská Stará Ves, Matiašovce, Reľov, Jezersko, Spišské Hanušovce</t>
  </si>
  <si>
    <t>Spolu</t>
  </si>
  <si>
    <t>okr. Stará Ľubovňa, Kežmarok</t>
  </si>
  <si>
    <t xml:space="preserve">PVS, a.s. v Prešovskom kraji spolu </t>
  </si>
  <si>
    <t>Vodojem Veľký Slavkov, Poprad, Tatranský skupinový vodovod</t>
  </si>
  <si>
    <t>Stakčín, intenzifikácia ÚV 
kraj Prešovský
okresy Snina,Humenné</t>
  </si>
  <si>
    <t>2025/2028</t>
  </si>
  <si>
    <t>2025/2027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</si>
</sst>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#,##0.0"/>
    <numFmt numFmtId="179" formatCode="0.0000"/>
    <numFmt numFmtId="180" formatCode="0.000"/>
    <numFmt numFmtId="181" formatCode="#,##0.000"/>
  </numFmts>
  <fonts count="49">
    <font>
      <sz val="11"/>
      <name val="Arial Narrow"/>
      <family val="0"/>
    </font>
    <font>
      <sz val="8"/>
      <name val="Arial Narrow"/>
      <family val="2"/>
    </font>
    <font>
      <sz val="9"/>
      <name val="Arial CE"/>
      <family val="0"/>
    </font>
    <font>
      <sz val="10"/>
      <name val="Arial Narrow"/>
      <family val="2"/>
    </font>
    <font>
      <sz val="10"/>
      <color indexed="8"/>
      <name val="MS Sans Serif"/>
      <family val="2"/>
    </font>
    <font>
      <u val="single"/>
      <sz val="11"/>
      <color indexed="12"/>
      <name val="Arial Narrow"/>
      <family val="2"/>
    </font>
    <font>
      <u val="single"/>
      <sz val="11"/>
      <color indexed="36"/>
      <name val="Arial Narrow"/>
      <family val="2"/>
    </font>
    <font>
      <sz val="12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strike/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0"/>
      <name val="Arial Narrow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/>
    </xf>
    <xf numFmtId="0" fontId="3" fillId="0" borderId="14" xfId="0" applyFont="1" applyBorder="1" applyAlignment="1">
      <alignment/>
    </xf>
    <xf numFmtId="9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3" fontId="7" fillId="0" borderId="0" xfId="0" applyNumberFormat="1" applyFont="1" applyAlignment="1">
      <alignment horizontal="right" vertical="top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8" fontId="0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178" fontId="8" fillId="0" borderId="18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left" vertical="center" wrapText="1"/>
    </xf>
    <xf numFmtId="178" fontId="0" fillId="0" borderId="22" xfId="0" applyNumberFormat="1" applyFont="1" applyFill="1" applyBorder="1" applyAlignment="1">
      <alignment/>
    </xf>
    <xf numFmtId="178" fontId="8" fillId="0" borderId="23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48" fillId="33" borderId="24" xfId="0" applyFont="1" applyFill="1" applyBorder="1" applyAlignment="1">
      <alignment/>
    </xf>
    <xf numFmtId="0" fontId="48" fillId="33" borderId="25" xfId="0" applyFont="1" applyFill="1" applyBorder="1" applyAlignment="1">
      <alignment/>
    </xf>
    <xf numFmtId="0" fontId="48" fillId="33" borderId="26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24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wrapText="1"/>
    </xf>
    <xf numFmtId="0" fontId="0" fillId="33" borderId="28" xfId="0" applyFont="1" applyFill="1" applyBorder="1" applyAlignment="1">
      <alignment wrapText="1"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30" xfId="0" applyFont="1" applyFill="1" applyBorder="1" applyAlignment="1">
      <alignment wrapText="1"/>
    </xf>
    <xf numFmtId="0" fontId="0" fillId="33" borderId="31" xfId="0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30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32" xfId="0" applyFont="1" applyFill="1" applyBorder="1" applyAlignment="1">
      <alignment horizontal="left" vertical="center" wrapText="1"/>
    </xf>
    <xf numFmtId="178" fontId="0" fillId="0" borderId="33" xfId="0" applyNumberFormat="1" applyFont="1" applyFill="1" applyBorder="1" applyAlignment="1">
      <alignment/>
    </xf>
    <xf numFmtId="178" fontId="0" fillId="33" borderId="34" xfId="0" applyNumberFormat="1" applyFont="1" applyFill="1" applyBorder="1" applyAlignment="1">
      <alignment/>
    </xf>
    <xf numFmtId="0" fontId="10" fillId="0" borderId="11" xfId="0" applyFont="1" applyBorder="1" applyAlignment="1">
      <alignment vertical="top" wrapText="1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" fontId="3" fillId="0" borderId="11" xfId="0" applyNumberFormat="1" applyFont="1" applyBorder="1" applyAlignment="1">
      <alignment horizontal="right" vertical="top" wrapText="1"/>
    </xf>
    <xf numFmtId="4" fontId="7" fillId="33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ZAK!H1" xfId="45"/>
    <cellStyle name="normální_List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0</xdr:col>
      <xdr:colOff>1400175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8667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- B. Bystrica</a:t>
          </a:r>
        </a:p>
      </xdr:txBody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1400175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67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- B. Bystrica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vadova_a\AppData\Local\Microsoft\Windows\Temporary%20Internet%20Files\Content.Outlook\1FWFAWDF\P_11%20predpokladan&#233;%20investi&#269;n&#233;%20n&#225;klady_4_3_202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ár za VS"/>
      <sheetName val="VVS"/>
      <sheetName val="PVS"/>
    </sheetNames>
    <sheetDataSet>
      <sheetData sheetId="1"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3:G15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6.5"/>
  <cols>
    <col min="1" max="1" width="28.7109375" style="29" customWidth="1"/>
    <col min="2" max="2" width="15.421875" style="1" customWidth="1"/>
    <col min="3" max="3" width="18.140625" style="1" customWidth="1"/>
    <col min="4" max="6" width="12.00390625" style="1" customWidth="1"/>
    <col min="7" max="16384" width="9.140625" style="1" customWidth="1"/>
  </cols>
  <sheetData>
    <row r="2" ht="17.25" thickBot="1"/>
    <row r="3" spans="1:6" ht="35.25" customHeight="1">
      <c r="A3" s="93" t="s">
        <v>1</v>
      </c>
      <c r="B3" s="99" t="s">
        <v>18</v>
      </c>
      <c r="C3" s="100"/>
      <c r="D3" s="100"/>
      <c r="E3" s="100"/>
      <c r="F3" s="101"/>
    </row>
    <row r="4" spans="1:6" ht="57.75" customHeight="1">
      <c r="A4" s="94"/>
      <c r="B4" s="36" t="s">
        <v>17</v>
      </c>
      <c r="C4" s="28" t="s">
        <v>8</v>
      </c>
      <c r="D4" s="28" t="s">
        <v>7</v>
      </c>
      <c r="E4" s="28" t="s">
        <v>19</v>
      </c>
      <c r="F4" s="32" t="s">
        <v>10</v>
      </c>
    </row>
    <row r="5" spans="1:6" ht="15" customHeight="1" thickBot="1">
      <c r="A5" s="95"/>
      <c r="B5" s="96" t="s">
        <v>20</v>
      </c>
      <c r="C5" s="97"/>
      <c r="D5" s="97"/>
      <c r="E5" s="97"/>
      <c r="F5" s="98"/>
    </row>
    <row r="6" spans="1:6" ht="28.5" customHeight="1" thickTop="1">
      <c r="A6" s="82" t="s">
        <v>14</v>
      </c>
      <c r="B6" s="90">
        <f>VVS!D6</f>
        <v>54114269.58</v>
      </c>
      <c r="C6" s="91">
        <f>VVS!E6</f>
        <v>45997129.143</v>
      </c>
      <c r="D6" s="91">
        <f>VVS!F6</f>
        <v>3787998.8706000005</v>
      </c>
      <c r="E6" s="91">
        <f>'[1]VVS'!$G$6</f>
        <v>0</v>
      </c>
      <c r="F6" s="92">
        <f>VVS!H6</f>
        <v>4329141.5664</v>
      </c>
    </row>
    <row r="7" spans="1:6" ht="28.5" customHeight="1" thickBot="1">
      <c r="A7" s="38" t="s">
        <v>15</v>
      </c>
      <c r="B7" s="84">
        <v>25900</v>
      </c>
      <c r="C7" s="39">
        <v>12500</v>
      </c>
      <c r="D7" s="39">
        <v>1800</v>
      </c>
      <c r="E7" s="39">
        <v>0</v>
      </c>
      <c r="F7" s="83">
        <v>10600</v>
      </c>
    </row>
    <row r="8" spans="1:6" s="37" customFormat="1" ht="28.5" customHeight="1" thickBot="1" thickTop="1">
      <c r="A8" s="33" t="s">
        <v>16</v>
      </c>
      <c r="B8" s="40">
        <f>SUM(B6:B7)</f>
        <v>54140169.58</v>
      </c>
      <c r="C8" s="34">
        <f>SUM(C6:C7)</f>
        <v>46009629.143</v>
      </c>
      <c r="D8" s="34">
        <f>SUM(D6:D7)</f>
        <v>3789798.8706000005</v>
      </c>
      <c r="E8" s="34">
        <f>SUM(E6:E7)</f>
        <v>0</v>
      </c>
      <c r="F8" s="35">
        <f>SUM(F6:F7)</f>
        <v>4339741.5664</v>
      </c>
    </row>
    <row r="9" spans="2:6" ht="28.5" customHeight="1">
      <c r="B9" s="30"/>
      <c r="C9" s="30"/>
      <c r="D9" s="30"/>
      <c r="E9" s="30"/>
      <c r="F9" s="30"/>
    </row>
    <row r="10" spans="2:6" ht="28.5" customHeight="1">
      <c r="B10" s="30"/>
      <c r="C10" s="30"/>
      <c r="D10" s="30"/>
      <c r="E10" s="30"/>
      <c r="F10" s="30"/>
    </row>
    <row r="11" spans="2:6" ht="28.5" customHeight="1">
      <c r="B11" s="30"/>
      <c r="C11" s="30"/>
      <c r="D11" s="30"/>
      <c r="E11" s="30"/>
      <c r="F11" s="30"/>
    </row>
    <row r="12" spans="2:6" ht="28.5" customHeight="1">
      <c r="B12" s="30"/>
      <c r="C12" s="30"/>
      <c r="D12" s="30"/>
      <c r="E12" s="30"/>
      <c r="F12" s="30"/>
    </row>
    <row r="13" spans="1:7" s="37" customFormat="1" ht="28.5" customHeight="1">
      <c r="A13" s="29"/>
      <c r="B13" s="1"/>
      <c r="C13" s="1"/>
      <c r="D13" s="1"/>
      <c r="E13" s="1"/>
      <c r="F13" s="1"/>
      <c r="G13" s="30"/>
    </row>
    <row r="14" spans="1:7" s="37" customFormat="1" ht="28.5" customHeight="1">
      <c r="A14" s="29"/>
      <c r="B14" s="1"/>
      <c r="C14" s="1"/>
      <c r="D14" s="1"/>
      <c r="E14" s="1"/>
      <c r="F14" s="1"/>
      <c r="G14" s="30"/>
    </row>
    <row r="15" spans="1:7" s="31" customFormat="1" ht="28.5" customHeight="1">
      <c r="A15" s="29"/>
      <c r="B15" s="1"/>
      <c r="C15" s="1"/>
      <c r="D15" s="1"/>
      <c r="E15" s="1"/>
      <c r="F15" s="1"/>
      <c r="G15" s="30"/>
    </row>
    <row r="19" ht="16.5" customHeight="1"/>
  </sheetData>
  <sheetProtection/>
  <mergeCells count="3">
    <mergeCell ref="A3:A5"/>
    <mergeCell ref="B5:F5"/>
    <mergeCell ref="B3:F3"/>
  </mergeCells>
  <printOptions horizontalCentered="1"/>
  <pageMargins left="0.984251968503937" right="0.984251968503937" top="1.3779527559055118" bottom="0.984251968503937" header="0.8661417322834646" footer="0.5118110236220472"/>
  <pageSetup horizontalDpi="600" verticalDpi="600" orientation="portrait" paperSize="9" scale="91" r:id="rId1"/>
  <headerFooter alignWithMargins="0">
    <oddHeader>&amp;C&amp;"Arial Narrow,Tučné"Potrebné investičné náklady na realizáciu zámeru Plánu rozvoja verejných vodovodov a verejných kanalizácií na roky 2021 - 2027</oddHead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H533"/>
  <sheetViews>
    <sheetView view="pageBreakPreview" zoomScaleSheetLayoutView="100" workbookViewId="0" topLeftCell="A1">
      <selection activeCell="B1" sqref="B1"/>
    </sheetView>
  </sheetViews>
  <sheetFormatPr defaultColWidth="9.140625" defaultRowHeight="16.5"/>
  <cols>
    <col min="1" max="1" width="42.421875" style="12" customWidth="1"/>
    <col min="2" max="2" width="25.7109375" style="12" customWidth="1"/>
    <col min="3" max="3" width="12.28125" style="2" customWidth="1"/>
    <col min="4" max="4" width="12.00390625" style="15" customWidth="1"/>
    <col min="5" max="5" width="12.8515625" style="15" customWidth="1"/>
    <col min="6" max="6" width="9.8515625" style="15" customWidth="1"/>
    <col min="7" max="7" width="9.57421875" style="15" customWidth="1"/>
    <col min="8" max="8" width="10.421875" style="15" customWidth="1"/>
    <col min="9" max="16384" width="9.140625" style="2" customWidth="1"/>
  </cols>
  <sheetData>
    <row r="1" spans="1:8" ht="51" customHeight="1">
      <c r="A1" s="5" t="s">
        <v>2</v>
      </c>
      <c r="B1" s="5" t="s">
        <v>5</v>
      </c>
      <c r="C1" s="102" t="s">
        <v>12</v>
      </c>
      <c r="D1" s="102" t="s">
        <v>13</v>
      </c>
      <c r="E1" s="102" t="s">
        <v>11</v>
      </c>
      <c r="F1" s="102"/>
      <c r="G1" s="102"/>
      <c r="H1" s="102"/>
    </row>
    <row r="2" spans="1:8" ht="30.75" customHeight="1">
      <c r="A2" s="6" t="s">
        <v>3</v>
      </c>
      <c r="B2" s="6" t="s">
        <v>6</v>
      </c>
      <c r="C2" s="102"/>
      <c r="D2" s="102"/>
      <c r="E2" s="5" t="s">
        <v>8</v>
      </c>
      <c r="F2" s="5" t="s">
        <v>7</v>
      </c>
      <c r="G2" s="5" t="s">
        <v>0</v>
      </c>
      <c r="H2" s="5" t="s">
        <v>10</v>
      </c>
    </row>
    <row r="3" spans="1:8" ht="40.5" customHeight="1">
      <c r="A3" s="7" t="s">
        <v>4</v>
      </c>
      <c r="B3" s="7"/>
      <c r="C3" s="102"/>
      <c r="D3" s="102" t="s">
        <v>20</v>
      </c>
      <c r="E3" s="102"/>
      <c r="F3" s="102"/>
      <c r="G3" s="102"/>
      <c r="H3" s="102"/>
    </row>
    <row r="4" spans="1:8" s="10" customFormat="1" ht="48" customHeight="1">
      <c r="A4" s="8" t="s">
        <v>75</v>
      </c>
      <c r="B4" s="8"/>
      <c r="C4" s="41" t="s">
        <v>76</v>
      </c>
      <c r="D4" s="89">
        <v>45000000</v>
      </c>
      <c r="E4" s="89">
        <f>D4*85%</f>
        <v>38250000</v>
      </c>
      <c r="F4" s="89">
        <f>D4*7%</f>
        <v>3150000.0000000005</v>
      </c>
      <c r="G4" s="89">
        <v>0</v>
      </c>
      <c r="H4" s="89">
        <f>D4*8%</f>
        <v>3600000</v>
      </c>
    </row>
    <row r="5" spans="1:8" s="10" customFormat="1" ht="65.25" customHeight="1">
      <c r="A5" s="8" t="s">
        <v>21</v>
      </c>
      <c r="B5" s="85"/>
      <c r="C5" s="9" t="s">
        <v>77</v>
      </c>
      <c r="D5" s="89">
        <v>9114269.58</v>
      </c>
      <c r="E5" s="89">
        <f>D5*85%</f>
        <v>7747129.143</v>
      </c>
      <c r="F5" s="89">
        <f>D5*7%</f>
        <v>637998.8706</v>
      </c>
      <c r="G5" s="89">
        <v>0</v>
      </c>
      <c r="H5" s="89">
        <f>D5*8%</f>
        <v>729141.5664</v>
      </c>
    </row>
    <row r="6" spans="1:8" s="10" customFormat="1" ht="62.25" customHeight="1">
      <c r="A6" s="8" t="s">
        <v>71</v>
      </c>
      <c r="B6" s="8"/>
      <c r="C6" s="9"/>
      <c r="D6" s="89">
        <f>SUM(D4:D5)</f>
        <v>54114269.58</v>
      </c>
      <c r="E6" s="89">
        <f>SUM(E4:E5)</f>
        <v>45997129.143</v>
      </c>
      <c r="F6" s="89">
        <f>SUM(F4:F5)</f>
        <v>3787998.8706000005</v>
      </c>
      <c r="G6" s="89">
        <f>SUM(G4:G5)</f>
        <v>0</v>
      </c>
      <c r="H6" s="89">
        <f>SUM(H4:H5)</f>
        <v>4329141.5664</v>
      </c>
    </row>
    <row r="7" ht="12.75">
      <c r="C7" s="14"/>
    </row>
    <row r="8" spans="1:8" s="25" customFormat="1" ht="15.75">
      <c r="A8" s="24"/>
      <c r="B8" s="24"/>
      <c r="C8" s="26"/>
      <c r="D8" s="27"/>
      <c r="E8" s="27"/>
      <c r="F8" s="27"/>
      <c r="G8" s="27"/>
      <c r="H8" s="27"/>
    </row>
    <row r="9" ht="12.75">
      <c r="C9" s="14"/>
    </row>
    <row r="10" ht="12.75">
      <c r="C10" s="14"/>
    </row>
    <row r="11" ht="12.75">
      <c r="C11" s="14"/>
    </row>
    <row r="12" ht="12.75">
      <c r="C12" s="14"/>
    </row>
    <row r="13" ht="12.75">
      <c r="C13" s="14"/>
    </row>
    <row r="14" ht="12.75">
      <c r="C14" s="14"/>
    </row>
    <row r="15" ht="12.75">
      <c r="C15" s="14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  <row r="190" ht="12.75">
      <c r="C190" s="14"/>
    </row>
    <row r="191" ht="12.75">
      <c r="C191" s="14"/>
    </row>
    <row r="192" ht="12.75">
      <c r="C192" s="14"/>
    </row>
    <row r="193" ht="12.75">
      <c r="C193" s="14"/>
    </row>
    <row r="194" ht="12.75">
      <c r="C194" s="14"/>
    </row>
    <row r="195" ht="12.75">
      <c r="C195" s="14"/>
    </row>
    <row r="196" ht="12.75">
      <c r="C196" s="14"/>
    </row>
    <row r="197" ht="12.75">
      <c r="C197" s="14"/>
    </row>
    <row r="198" ht="12.75">
      <c r="C198" s="14"/>
    </row>
    <row r="199" ht="12.75">
      <c r="C199" s="14"/>
    </row>
    <row r="200" ht="12.75">
      <c r="C200" s="14"/>
    </row>
    <row r="201" ht="12.75">
      <c r="C201" s="14"/>
    </row>
    <row r="202" ht="12.75">
      <c r="C202" s="14"/>
    </row>
    <row r="203" ht="12.75">
      <c r="C203" s="14"/>
    </row>
    <row r="204" ht="12.75">
      <c r="C204" s="14"/>
    </row>
    <row r="205" ht="12.75">
      <c r="C205" s="14"/>
    </row>
    <row r="206" ht="12.75">
      <c r="C206" s="14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7"/>
    </row>
    <row r="237" ht="12.75">
      <c r="C237" s="17"/>
    </row>
    <row r="238" ht="12.75">
      <c r="C238" s="17"/>
    </row>
    <row r="239" ht="12.75">
      <c r="C239" s="17"/>
    </row>
    <row r="240" ht="12.75">
      <c r="C240" s="17"/>
    </row>
    <row r="241" ht="12.75">
      <c r="C241" s="17"/>
    </row>
    <row r="242" ht="12.75">
      <c r="C242" s="17"/>
    </row>
    <row r="243" ht="12.75">
      <c r="C243" s="17"/>
    </row>
    <row r="244" ht="12.75">
      <c r="C244" s="17"/>
    </row>
    <row r="245" ht="12.75">
      <c r="C245" s="17"/>
    </row>
    <row r="246" ht="12.75">
      <c r="C246" s="17"/>
    </row>
    <row r="247" ht="12.75">
      <c r="C247" s="17"/>
    </row>
    <row r="248" ht="12.75">
      <c r="C248" s="17"/>
    </row>
    <row r="249" ht="12.75">
      <c r="C249" s="17"/>
    </row>
    <row r="250" ht="12.75">
      <c r="C250" s="17"/>
    </row>
    <row r="251" ht="12.75">
      <c r="C251" s="17"/>
    </row>
    <row r="252" ht="12.75">
      <c r="C252" s="17"/>
    </row>
    <row r="253" ht="12.75">
      <c r="C253" s="17"/>
    </row>
    <row r="254" ht="12.75">
      <c r="C254" s="17"/>
    </row>
    <row r="255" ht="12.75">
      <c r="C255" s="17"/>
    </row>
    <row r="256" ht="12.75">
      <c r="C256" s="17"/>
    </row>
    <row r="257" ht="12.75">
      <c r="C257" s="17"/>
    </row>
    <row r="258" ht="12.75">
      <c r="C258" s="17"/>
    </row>
    <row r="259" ht="12.75">
      <c r="C259" s="17"/>
    </row>
    <row r="260" ht="12.75">
      <c r="C260" s="17"/>
    </row>
    <row r="261" ht="12.75">
      <c r="C261" s="17"/>
    </row>
    <row r="262" ht="12.75">
      <c r="C262" s="17"/>
    </row>
    <row r="263" ht="12.75">
      <c r="C263" s="17"/>
    </row>
    <row r="264" ht="12.75">
      <c r="C264" s="17"/>
    </row>
    <row r="265" ht="12.75">
      <c r="C265" s="17"/>
    </row>
    <row r="266" ht="12.75">
      <c r="C266" s="17"/>
    </row>
    <row r="267" ht="12.75">
      <c r="C267" s="17"/>
    </row>
    <row r="268" ht="12.75">
      <c r="C268" s="17"/>
    </row>
    <row r="269" ht="12.75">
      <c r="C269" s="17"/>
    </row>
    <row r="270" ht="12.75">
      <c r="C270" s="17"/>
    </row>
    <row r="271" ht="12.75">
      <c r="C271" s="17"/>
    </row>
    <row r="272" ht="12.75">
      <c r="C272" s="17"/>
    </row>
    <row r="273" ht="12.75">
      <c r="C273" s="17"/>
    </row>
    <row r="274" ht="12.75">
      <c r="C274" s="17"/>
    </row>
    <row r="275" ht="12.75">
      <c r="C275" s="17"/>
    </row>
    <row r="276" ht="12.75">
      <c r="C276" s="17"/>
    </row>
    <row r="277" ht="12.75">
      <c r="C277" s="17"/>
    </row>
    <row r="278" ht="12.75">
      <c r="C278" s="17"/>
    </row>
    <row r="279" ht="12.75">
      <c r="C279" s="17"/>
    </row>
    <row r="280" ht="12.75">
      <c r="C280" s="17"/>
    </row>
    <row r="281" ht="12.75">
      <c r="C281" s="17"/>
    </row>
    <row r="282" ht="12.75">
      <c r="C282" s="17"/>
    </row>
    <row r="283" ht="12.75">
      <c r="C283" s="17"/>
    </row>
    <row r="284" ht="12.75">
      <c r="C284" s="17"/>
    </row>
    <row r="285" ht="12.75">
      <c r="C285" s="18"/>
    </row>
    <row r="286" ht="12.75">
      <c r="C286" s="18"/>
    </row>
    <row r="287" ht="12.75">
      <c r="C287" s="18"/>
    </row>
    <row r="288" ht="12.75">
      <c r="C288" s="18"/>
    </row>
    <row r="289" ht="12.75">
      <c r="C289" s="18"/>
    </row>
    <row r="290" ht="12.75">
      <c r="C290" s="18"/>
    </row>
    <row r="291" ht="12.75">
      <c r="C291" s="18"/>
    </row>
    <row r="292" ht="12.75">
      <c r="C292" s="18"/>
    </row>
    <row r="293" ht="12.75">
      <c r="C293" s="18"/>
    </row>
    <row r="294" ht="12.75">
      <c r="C294" s="18"/>
    </row>
    <row r="295" ht="12.75">
      <c r="C295" s="18"/>
    </row>
    <row r="296" ht="12.75">
      <c r="C296" s="18"/>
    </row>
    <row r="297" ht="12.75">
      <c r="C297" s="18"/>
    </row>
    <row r="298" ht="12.75">
      <c r="C298" s="18"/>
    </row>
    <row r="299" ht="12.75">
      <c r="C299" s="18"/>
    </row>
    <row r="300" ht="12.75">
      <c r="C300" s="18"/>
    </row>
    <row r="301" ht="12.75">
      <c r="C301" s="18"/>
    </row>
    <row r="302" ht="12.75">
      <c r="C302" s="18"/>
    </row>
    <row r="303" ht="12.75">
      <c r="C303" s="18"/>
    </row>
    <row r="304" ht="12.75">
      <c r="C304" s="18"/>
    </row>
    <row r="305" ht="12.75">
      <c r="C305" s="18"/>
    </row>
    <row r="306" ht="12.75">
      <c r="C306" s="18"/>
    </row>
    <row r="307" ht="12.75">
      <c r="C307" s="18"/>
    </row>
    <row r="308" ht="12.75">
      <c r="C308" s="18"/>
    </row>
    <row r="309" ht="12.75">
      <c r="C309" s="18"/>
    </row>
    <row r="310" ht="12.75">
      <c r="C310" s="18"/>
    </row>
    <row r="311" ht="12.75">
      <c r="C311" s="18"/>
    </row>
    <row r="312" ht="12.75">
      <c r="C312" s="18"/>
    </row>
    <row r="313" ht="12.75">
      <c r="C313" s="18"/>
    </row>
    <row r="314" ht="12.75">
      <c r="C314" s="18"/>
    </row>
    <row r="315" ht="12.75">
      <c r="C315" s="18"/>
    </row>
    <row r="316" ht="12.75">
      <c r="C316" s="18"/>
    </row>
    <row r="317" ht="12.75">
      <c r="C317" s="18"/>
    </row>
    <row r="318" ht="12.75">
      <c r="C318" s="18"/>
    </row>
    <row r="319" ht="12.75">
      <c r="C319" s="18"/>
    </row>
    <row r="320" ht="12.75">
      <c r="C320" s="18"/>
    </row>
    <row r="321" ht="12.75">
      <c r="C321" s="18"/>
    </row>
    <row r="322" ht="12.75">
      <c r="C322" s="18"/>
    </row>
    <row r="323" ht="12.75">
      <c r="C323" s="18"/>
    </row>
    <row r="324" ht="12.75">
      <c r="C324" s="18"/>
    </row>
    <row r="325" ht="12.75">
      <c r="C325" s="18"/>
    </row>
    <row r="326" ht="12.75">
      <c r="C326" s="18"/>
    </row>
    <row r="327" ht="12.75">
      <c r="C327" s="18"/>
    </row>
    <row r="328" ht="12.75">
      <c r="C328" s="18"/>
    </row>
    <row r="329" ht="12.75">
      <c r="C329" s="18"/>
    </row>
    <row r="330" ht="12.75">
      <c r="C330" s="18"/>
    </row>
    <row r="331" ht="12.75">
      <c r="C331" s="18"/>
    </row>
    <row r="332" ht="12.75">
      <c r="C332" s="18"/>
    </row>
    <row r="333" ht="12.75">
      <c r="C333" s="18"/>
    </row>
    <row r="334" ht="12.75">
      <c r="C334" s="18"/>
    </row>
    <row r="335" ht="12.75">
      <c r="C335" s="18"/>
    </row>
    <row r="336" ht="12.75">
      <c r="C336" s="18"/>
    </row>
    <row r="337" ht="12.75">
      <c r="C337" s="18"/>
    </row>
    <row r="338" ht="12.75">
      <c r="C338" s="18"/>
    </row>
    <row r="339" ht="12.75">
      <c r="C339" s="18"/>
    </row>
    <row r="340" ht="12.75">
      <c r="C340" s="18"/>
    </row>
    <row r="341" ht="12.75">
      <c r="C341" s="18"/>
    </row>
    <row r="342" ht="12.75">
      <c r="C342" s="18"/>
    </row>
    <row r="343" ht="12.75">
      <c r="C343" s="18"/>
    </row>
    <row r="344" ht="12.75">
      <c r="C344" s="18"/>
    </row>
    <row r="345" ht="12.75">
      <c r="C345" s="18"/>
    </row>
    <row r="346" ht="12.75">
      <c r="C346" s="18"/>
    </row>
    <row r="347" ht="12.75">
      <c r="C347" s="18"/>
    </row>
    <row r="348" ht="12.75">
      <c r="C348" s="18"/>
    </row>
    <row r="349" ht="12.75">
      <c r="C349" s="18"/>
    </row>
    <row r="350" ht="12.75">
      <c r="C350" s="18"/>
    </row>
    <row r="351" ht="12.75">
      <c r="C351" s="18"/>
    </row>
    <row r="352" ht="12.75">
      <c r="C352" s="18"/>
    </row>
    <row r="353" ht="12.75">
      <c r="C353" s="18"/>
    </row>
    <row r="354" ht="12.75">
      <c r="C354" s="18"/>
    </row>
    <row r="355" ht="12.75">
      <c r="C355" s="18"/>
    </row>
    <row r="356" ht="12.75">
      <c r="C356" s="18"/>
    </row>
    <row r="357" ht="12.75">
      <c r="C357" s="18"/>
    </row>
    <row r="358" ht="12.75">
      <c r="C358" s="18"/>
    </row>
    <row r="359" ht="12.75">
      <c r="C359" s="18"/>
    </row>
    <row r="360" ht="12.75">
      <c r="C360" s="18"/>
    </row>
    <row r="361" ht="12.75">
      <c r="C361" s="18"/>
    </row>
    <row r="362" ht="12.75">
      <c r="C362" s="18"/>
    </row>
    <row r="363" ht="12.75">
      <c r="C363" s="18"/>
    </row>
    <row r="364" ht="12.75">
      <c r="C364" s="18"/>
    </row>
    <row r="365" ht="12.75">
      <c r="C365" s="18"/>
    </row>
    <row r="366" ht="12.75">
      <c r="C366" s="18"/>
    </row>
    <row r="367" ht="12.75">
      <c r="C367" s="18"/>
    </row>
    <row r="368" ht="12.75">
      <c r="C368" s="18"/>
    </row>
    <row r="369" ht="12.75">
      <c r="C369" s="18"/>
    </row>
    <row r="370" ht="12.75">
      <c r="C370" s="18"/>
    </row>
    <row r="371" ht="12.75">
      <c r="C371" s="18"/>
    </row>
    <row r="372" ht="12.75">
      <c r="C372" s="18"/>
    </row>
    <row r="373" ht="12.75">
      <c r="C373" s="18"/>
    </row>
    <row r="374" ht="12.75">
      <c r="C374" s="18"/>
    </row>
    <row r="375" ht="12.75">
      <c r="C375" s="18"/>
    </row>
    <row r="376" ht="12.75">
      <c r="C376" s="18"/>
    </row>
    <row r="377" ht="12.75">
      <c r="C377" s="18"/>
    </row>
    <row r="378" ht="12.75">
      <c r="C378" s="18"/>
    </row>
    <row r="379" ht="12.75">
      <c r="C379" s="18"/>
    </row>
    <row r="380" ht="12.75">
      <c r="C380" s="18"/>
    </row>
    <row r="381" ht="12.75">
      <c r="C381" s="18"/>
    </row>
    <row r="382" ht="12.75">
      <c r="C382" s="18"/>
    </row>
    <row r="383" ht="12.75">
      <c r="C383" s="18"/>
    </row>
    <row r="384" ht="12.75">
      <c r="C384" s="18"/>
    </row>
    <row r="385" ht="12.75">
      <c r="C385" s="18"/>
    </row>
    <row r="386" ht="12.75">
      <c r="C386" s="18"/>
    </row>
    <row r="387" ht="12.75">
      <c r="C387" s="18"/>
    </row>
    <row r="388" ht="12.75">
      <c r="C388" s="18"/>
    </row>
    <row r="389" ht="12.75">
      <c r="C389" s="18"/>
    </row>
    <row r="390" ht="12.75">
      <c r="C390" s="18"/>
    </row>
    <row r="391" ht="12.75">
      <c r="C391" s="18"/>
    </row>
    <row r="392" ht="12.75">
      <c r="C392" s="18"/>
    </row>
    <row r="393" ht="12.75">
      <c r="C393" s="18"/>
    </row>
    <row r="394" ht="12.75">
      <c r="C394" s="18"/>
    </row>
    <row r="395" ht="12.75">
      <c r="C395" s="18"/>
    </row>
    <row r="396" ht="12.75">
      <c r="C396" s="18"/>
    </row>
    <row r="397" ht="12.75">
      <c r="C397" s="18"/>
    </row>
    <row r="398" ht="12.75">
      <c r="C398" s="18"/>
    </row>
    <row r="399" ht="12.75">
      <c r="C399" s="18"/>
    </row>
    <row r="400" ht="12.75">
      <c r="C400" s="18"/>
    </row>
    <row r="401" ht="12.75">
      <c r="C401" s="18"/>
    </row>
    <row r="402" ht="12.75">
      <c r="C402" s="18"/>
    </row>
    <row r="403" ht="12.75">
      <c r="C403" s="18"/>
    </row>
    <row r="404" ht="12.75">
      <c r="C404" s="18"/>
    </row>
    <row r="405" ht="12.75">
      <c r="C405" s="18"/>
    </row>
    <row r="406" ht="12.75">
      <c r="C406" s="18"/>
    </row>
    <row r="407" ht="12.75">
      <c r="C407" s="18"/>
    </row>
    <row r="408" ht="12.75">
      <c r="C408" s="18"/>
    </row>
    <row r="409" ht="12.75">
      <c r="C409" s="18"/>
    </row>
    <row r="410" ht="12.75">
      <c r="C410" s="18"/>
    </row>
    <row r="411" ht="12.75">
      <c r="C411" s="18"/>
    </row>
    <row r="412" ht="12.75">
      <c r="C412" s="18"/>
    </row>
    <row r="413" ht="12.75">
      <c r="C413" s="18"/>
    </row>
    <row r="414" ht="12.75">
      <c r="C414" s="18"/>
    </row>
    <row r="415" ht="12.75">
      <c r="C415" s="18"/>
    </row>
    <row r="416" ht="12.75">
      <c r="C416" s="18"/>
    </row>
    <row r="417" ht="12.75">
      <c r="C417" s="18"/>
    </row>
    <row r="418" ht="12.75">
      <c r="C418" s="18"/>
    </row>
    <row r="419" ht="12.75">
      <c r="C419" s="18"/>
    </row>
    <row r="420" ht="12.75">
      <c r="C420" s="18"/>
    </row>
    <row r="421" ht="12.75">
      <c r="C421" s="18"/>
    </row>
    <row r="422" ht="12.75">
      <c r="C422" s="18"/>
    </row>
    <row r="423" ht="12.75">
      <c r="C423" s="18"/>
    </row>
    <row r="424" ht="12.75">
      <c r="C424" s="18"/>
    </row>
    <row r="425" ht="12.75">
      <c r="C425" s="18"/>
    </row>
    <row r="426" ht="12.75">
      <c r="C426" s="18"/>
    </row>
    <row r="427" ht="12.75">
      <c r="C427" s="18"/>
    </row>
    <row r="428" ht="12.75">
      <c r="C428" s="18"/>
    </row>
    <row r="429" ht="12.75">
      <c r="C429" s="18"/>
    </row>
    <row r="430" ht="12.75">
      <c r="C430" s="18"/>
    </row>
    <row r="431" ht="12.75">
      <c r="C431" s="18"/>
    </row>
    <row r="432" ht="12.75">
      <c r="C432" s="18"/>
    </row>
    <row r="433" ht="12.75">
      <c r="C433" s="18"/>
    </row>
    <row r="434" ht="12.75">
      <c r="C434" s="18"/>
    </row>
    <row r="435" ht="12.75">
      <c r="C435" s="18"/>
    </row>
    <row r="436" ht="12.75">
      <c r="C436" s="18"/>
    </row>
    <row r="437" ht="12.75">
      <c r="C437" s="18"/>
    </row>
    <row r="438" ht="12.75">
      <c r="C438" s="18"/>
    </row>
    <row r="439" ht="12.75">
      <c r="C439" s="18"/>
    </row>
    <row r="440" ht="12.75">
      <c r="C440" s="18"/>
    </row>
    <row r="441" ht="12.75">
      <c r="C441" s="18"/>
    </row>
    <row r="442" ht="12.75">
      <c r="C442" s="18"/>
    </row>
    <row r="443" ht="12.75">
      <c r="C443" s="18"/>
    </row>
    <row r="444" ht="12.75">
      <c r="C444" s="18"/>
    </row>
    <row r="445" ht="12.75">
      <c r="C445" s="18"/>
    </row>
    <row r="446" ht="12.75">
      <c r="C446" s="18"/>
    </row>
    <row r="447" ht="12.75">
      <c r="C447" s="18"/>
    </row>
    <row r="448" ht="12.75">
      <c r="C448" s="18"/>
    </row>
    <row r="449" ht="12.75">
      <c r="C449" s="18"/>
    </row>
    <row r="450" ht="12.75">
      <c r="C450" s="18"/>
    </row>
    <row r="451" ht="12.75">
      <c r="C451" s="18"/>
    </row>
    <row r="452" ht="12.75">
      <c r="C452" s="18"/>
    </row>
    <row r="453" ht="12.75">
      <c r="C453" s="18"/>
    </row>
    <row r="454" ht="12.75">
      <c r="C454" s="18"/>
    </row>
    <row r="455" ht="12.75">
      <c r="C455" s="18"/>
    </row>
    <row r="456" ht="12.75">
      <c r="C456" s="18"/>
    </row>
    <row r="457" ht="12.75">
      <c r="C457" s="18"/>
    </row>
    <row r="458" ht="12.75">
      <c r="C458" s="18"/>
    </row>
    <row r="459" ht="12.75">
      <c r="C459" s="18"/>
    </row>
    <row r="460" ht="12.75">
      <c r="C460" s="18"/>
    </row>
    <row r="461" ht="12.75">
      <c r="C461" s="18"/>
    </row>
    <row r="462" ht="12.75">
      <c r="C462" s="18"/>
    </row>
    <row r="463" ht="12.75">
      <c r="C463" s="18"/>
    </row>
    <row r="464" ht="12.75">
      <c r="C464" s="18"/>
    </row>
    <row r="465" ht="12.75">
      <c r="C465" s="18"/>
    </row>
    <row r="466" ht="12.75">
      <c r="C466" s="18"/>
    </row>
    <row r="467" ht="12.75">
      <c r="C467" s="18"/>
    </row>
    <row r="468" ht="12.75">
      <c r="C468" s="18"/>
    </row>
    <row r="469" ht="12.75">
      <c r="C469" s="18"/>
    </row>
    <row r="470" ht="12.75">
      <c r="C470" s="18"/>
    </row>
    <row r="471" ht="12.75">
      <c r="C471" s="18"/>
    </row>
    <row r="472" ht="12.75">
      <c r="C472" s="18"/>
    </row>
    <row r="473" ht="12.75">
      <c r="C473" s="18"/>
    </row>
    <row r="474" ht="12.75">
      <c r="C474" s="18"/>
    </row>
    <row r="475" ht="12.75">
      <c r="C475" s="18"/>
    </row>
    <row r="476" ht="12.75">
      <c r="C476" s="18"/>
    </row>
    <row r="477" ht="12.75">
      <c r="C477" s="18"/>
    </row>
    <row r="478" ht="12.75">
      <c r="C478" s="18"/>
    </row>
    <row r="479" ht="12.75">
      <c r="C479" s="18"/>
    </row>
    <row r="480" ht="12.75">
      <c r="C480" s="18"/>
    </row>
    <row r="481" ht="12.75">
      <c r="C481" s="18"/>
    </row>
    <row r="482" ht="12.75">
      <c r="C482" s="18"/>
    </row>
    <row r="483" ht="12.75">
      <c r="C483" s="18"/>
    </row>
    <row r="484" ht="12.75">
      <c r="C484" s="18"/>
    </row>
    <row r="485" ht="12.75">
      <c r="C485" s="18"/>
    </row>
    <row r="486" ht="12.75">
      <c r="C486" s="18"/>
    </row>
    <row r="487" ht="12.75">
      <c r="C487" s="18"/>
    </row>
    <row r="488" ht="12.75">
      <c r="C488" s="18"/>
    </row>
    <row r="489" ht="12.75">
      <c r="C489" s="18"/>
    </row>
    <row r="490" ht="12.75">
      <c r="C490" s="18"/>
    </row>
    <row r="491" ht="12.75">
      <c r="C491" s="18"/>
    </row>
    <row r="492" ht="12.75">
      <c r="C492" s="18"/>
    </row>
    <row r="493" ht="12.75">
      <c r="C493" s="18"/>
    </row>
    <row r="494" ht="12.75">
      <c r="C494" s="18"/>
    </row>
    <row r="495" ht="12.75">
      <c r="C495" s="18"/>
    </row>
    <row r="496" ht="12.75">
      <c r="C496" s="18"/>
    </row>
    <row r="497" ht="12.75">
      <c r="C497" s="18"/>
    </row>
    <row r="498" ht="12.75">
      <c r="C498" s="18"/>
    </row>
    <row r="499" ht="12.75">
      <c r="C499" s="18"/>
    </row>
    <row r="500" ht="12.75">
      <c r="C500" s="18"/>
    </row>
    <row r="501" ht="12.75">
      <c r="C501" s="18"/>
    </row>
    <row r="502" ht="12.75">
      <c r="C502" s="18"/>
    </row>
    <row r="503" ht="12.75">
      <c r="C503" s="18"/>
    </row>
    <row r="504" ht="12.75">
      <c r="C504" s="18"/>
    </row>
    <row r="505" ht="12.75">
      <c r="C505" s="18"/>
    </row>
    <row r="506" ht="12.75">
      <c r="C506" s="18"/>
    </row>
    <row r="507" ht="12.75">
      <c r="C507" s="18"/>
    </row>
    <row r="508" ht="12.75">
      <c r="C508" s="18"/>
    </row>
    <row r="509" ht="12.75">
      <c r="C509" s="18"/>
    </row>
    <row r="510" ht="12.75">
      <c r="C510" s="18"/>
    </row>
    <row r="511" ht="12.75">
      <c r="C511" s="18"/>
    </row>
    <row r="512" ht="12.75">
      <c r="C512" s="18"/>
    </row>
    <row r="513" ht="12.75">
      <c r="C513" s="18"/>
    </row>
    <row r="514" ht="12.75">
      <c r="C514" s="18"/>
    </row>
    <row r="515" ht="12.75">
      <c r="C515" s="18"/>
    </row>
    <row r="516" ht="12.75">
      <c r="C516" s="18"/>
    </row>
    <row r="517" ht="12.75">
      <c r="C517" s="18"/>
    </row>
    <row r="518" ht="12.75">
      <c r="C518" s="18"/>
    </row>
    <row r="519" ht="12.75">
      <c r="C519" s="18"/>
    </row>
    <row r="520" ht="12.75">
      <c r="C520" s="18"/>
    </row>
    <row r="521" ht="12.75">
      <c r="C521" s="18"/>
    </row>
    <row r="522" ht="12.75">
      <c r="C522" s="18"/>
    </row>
    <row r="523" ht="12.75">
      <c r="C523" s="18"/>
    </row>
    <row r="524" ht="12.75">
      <c r="C524" s="18"/>
    </row>
    <row r="525" ht="12.75">
      <c r="C525" s="18"/>
    </row>
    <row r="526" ht="12.75">
      <c r="C526" s="18"/>
    </row>
    <row r="527" ht="12.75">
      <c r="C527" s="18"/>
    </row>
    <row r="528" ht="12.75">
      <c r="C528" s="18"/>
    </row>
    <row r="529" ht="12.75">
      <c r="C529" s="18"/>
    </row>
    <row r="530" ht="12.75">
      <c r="C530" s="18"/>
    </row>
    <row r="531" ht="12.75">
      <c r="C531" s="18"/>
    </row>
    <row r="532" ht="12.75">
      <c r="C532" s="18"/>
    </row>
    <row r="533" ht="12.75">
      <c r="C533" s="18"/>
    </row>
  </sheetData>
  <sheetProtection/>
  <mergeCells count="4">
    <mergeCell ref="C1:C3"/>
    <mergeCell ref="D1:D2"/>
    <mergeCell ref="E1:H1"/>
    <mergeCell ref="D3:H3"/>
  </mergeCells>
  <printOptions/>
  <pageMargins left="0.6692913385826772" right="0.7086614173228347" top="1.06" bottom="0.7874015748031497" header="0.5118110236220472" footer="0.5118110236220472"/>
  <pageSetup horizontalDpi="600" verticalDpi="600" orientation="landscape" paperSize="9" r:id="rId1"/>
  <headerFooter alignWithMargins="0">
    <oddHeader>&amp;L&amp;"Arial Narrow,Tučné"Investičná stratégia zásobovania pitnou vodou a odkanalizovania na roky 2021-2027 
Vodovody - VVS. a. s.</oddHeader>
    <oddFooter>&amp;CStránka &amp;P z &amp;N</oddFooter>
  </headerFooter>
  <rowBreaks count="1" manualBreakCount="1">
    <brk id="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H58"/>
  <sheetViews>
    <sheetView view="pageBreakPreview" zoomScaleSheetLayoutView="100" workbookViewId="0" topLeftCell="A1">
      <selection activeCell="D1" sqref="D1:D2"/>
    </sheetView>
  </sheetViews>
  <sheetFormatPr defaultColWidth="9.140625" defaultRowHeight="16.5"/>
  <cols>
    <col min="1" max="1" width="32.57421875" style="22" customWidth="1"/>
    <col min="2" max="2" width="42.421875" style="23" customWidth="1"/>
    <col min="3" max="3" width="18.421875" style="1" customWidth="1"/>
    <col min="4" max="4" width="12.00390625" style="1" customWidth="1"/>
    <col min="5" max="6" width="11.57421875" style="1" customWidth="1"/>
    <col min="7" max="7" width="13.28125" style="1" customWidth="1"/>
    <col min="8" max="8" width="11.57421875" style="1" customWidth="1"/>
    <col min="9" max="16384" width="9.140625" style="1" customWidth="1"/>
  </cols>
  <sheetData>
    <row r="1" spans="1:8" s="2" customFormat="1" ht="68.25" customHeight="1">
      <c r="A1" s="6" t="s">
        <v>2</v>
      </c>
      <c r="B1" s="6" t="s">
        <v>5</v>
      </c>
      <c r="C1" s="102" t="s">
        <v>12</v>
      </c>
      <c r="D1" s="102" t="s">
        <v>13</v>
      </c>
      <c r="E1" s="102" t="s">
        <v>11</v>
      </c>
      <c r="F1" s="102"/>
      <c r="G1" s="102"/>
      <c r="H1" s="102"/>
    </row>
    <row r="2" spans="1:8" s="2" customFormat="1" ht="28.5" customHeight="1">
      <c r="A2" s="3" t="s">
        <v>3</v>
      </c>
      <c r="B2" s="3" t="s">
        <v>6</v>
      </c>
      <c r="C2" s="102"/>
      <c r="D2" s="102"/>
      <c r="E2" s="5" t="s">
        <v>8</v>
      </c>
      <c r="F2" s="5" t="s">
        <v>7</v>
      </c>
      <c r="G2" s="5" t="s">
        <v>9</v>
      </c>
      <c r="H2" s="5" t="s">
        <v>10</v>
      </c>
    </row>
    <row r="3" spans="1:8" s="2" customFormat="1" ht="15" customHeight="1" thickBot="1">
      <c r="A3" s="3" t="s">
        <v>4</v>
      </c>
      <c r="B3" s="3"/>
      <c r="C3" s="103"/>
      <c r="D3" s="104" t="s">
        <v>22</v>
      </c>
      <c r="E3" s="104"/>
      <c r="F3" s="104"/>
      <c r="G3" s="104"/>
      <c r="H3" s="104"/>
    </row>
    <row r="4" spans="1:8" s="2" customFormat="1" ht="15" customHeight="1">
      <c r="A4" s="60" t="s">
        <v>23</v>
      </c>
      <c r="B4" s="61" t="s">
        <v>24</v>
      </c>
      <c r="C4" s="62" t="s">
        <v>25</v>
      </c>
      <c r="D4" s="62">
        <v>6200</v>
      </c>
      <c r="E4" s="62">
        <v>5000</v>
      </c>
      <c r="F4" s="62"/>
      <c r="G4" s="62"/>
      <c r="H4" s="86">
        <v>1200</v>
      </c>
    </row>
    <row r="5" spans="1:8" s="2" customFormat="1" ht="15" customHeight="1">
      <c r="A5" s="63" t="s">
        <v>26</v>
      </c>
      <c r="B5" s="64"/>
      <c r="C5" s="65"/>
      <c r="D5" s="65"/>
      <c r="E5" s="65"/>
      <c r="F5" s="65"/>
      <c r="G5" s="65"/>
      <c r="H5" s="50"/>
    </row>
    <row r="6" spans="1:8" s="2" customFormat="1" ht="15" customHeight="1" thickBot="1">
      <c r="A6" s="66" t="s">
        <v>27</v>
      </c>
      <c r="B6" s="67" t="s">
        <v>27</v>
      </c>
      <c r="C6" s="68"/>
      <c r="D6" s="68"/>
      <c r="E6" s="68"/>
      <c r="F6" s="68"/>
      <c r="G6" s="68"/>
      <c r="H6" s="51"/>
    </row>
    <row r="7" spans="1:8" s="2" customFormat="1" ht="15" customHeight="1" thickBot="1">
      <c r="A7" s="69"/>
      <c r="B7" s="69"/>
      <c r="C7" s="70"/>
      <c r="D7" s="70"/>
      <c r="E7" s="70"/>
      <c r="F7" s="70"/>
      <c r="G7" s="70"/>
      <c r="H7" s="52"/>
    </row>
    <row r="8" spans="1:8" s="2" customFormat="1" ht="15" customHeight="1">
      <c r="A8" s="60" t="s">
        <v>28</v>
      </c>
      <c r="B8" s="61" t="s">
        <v>29</v>
      </c>
      <c r="C8" s="62"/>
      <c r="D8" s="62"/>
      <c r="E8" s="62"/>
      <c r="F8" s="62"/>
      <c r="G8" s="62"/>
      <c r="H8" s="49"/>
    </row>
    <row r="9" spans="1:8" s="2" customFormat="1" ht="15" customHeight="1">
      <c r="A9" s="63" t="s">
        <v>30</v>
      </c>
      <c r="B9" s="64" t="s">
        <v>31</v>
      </c>
      <c r="C9" s="65" t="s">
        <v>32</v>
      </c>
      <c r="D9" s="65">
        <v>4000</v>
      </c>
      <c r="E9" s="65">
        <v>1000</v>
      </c>
      <c r="F9" s="65">
        <v>500</v>
      </c>
      <c r="G9" s="65"/>
      <c r="H9" s="87">
        <v>2500</v>
      </c>
    </row>
    <row r="10" spans="1:8" s="2" customFormat="1" ht="15" customHeight="1">
      <c r="A10" s="63" t="s">
        <v>26</v>
      </c>
      <c r="B10" s="64"/>
      <c r="C10" s="65"/>
      <c r="D10" s="65"/>
      <c r="E10" s="65"/>
      <c r="F10" s="65"/>
      <c r="G10" s="65"/>
      <c r="H10" s="50"/>
    </row>
    <row r="11" spans="1:8" s="2" customFormat="1" ht="15" customHeight="1" thickBot="1">
      <c r="A11" s="66" t="s">
        <v>33</v>
      </c>
      <c r="B11" s="67"/>
      <c r="C11" s="68"/>
      <c r="D11" s="68"/>
      <c r="E11" s="68"/>
      <c r="F11" s="68"/>
      <c r="G11" s="68"/>
      <c r="H11" s="51"/>
    </row>
    <row r="12" spans="1:8" s="2" customFormat="1" ht="15" customHeight="1" thickBot="1">
      <c r="A12" s="69"/>
      <c r="B12" s="69"/>
      <c r="C12" s="70"/>
      <c r="D12" s="70"/>
      <c r="E12" s="70"/>
      <c r="F12" s="70"/>
      <c r="G12" s="70"/>
      <c r="H12" s="52"/>
    </row>
    <row r="13" spans="1:8" s="2" customFormat="1" ht="15" customHeight="1">
      <c r="A13" s="60" t="s">
        <v>34</v>
      </c>
      <c r="B13" s="61" t="s">
        <v>35</v>
      </c>
      <c r="C13" s="62"/>
      <c r="D13" s="62"/>
      <c r="E13" s="62"/>
      <c r="F13" s="62"/>
      <c r="G13" s="62"/>
      <c r="H13" s="49"/>
    </row>
    <row r="14" spans="1:8" s="2" customFormat="1" ht="15" customHeight="1">
      <c r="A14" s="63" t="s">
        <v>26</v>
      </c>
      <c r="B14" s="64" t="s">
        <v>36</v>
      </c>
      <c r="C14" s="65" t="s">
        <v>37</v>
      </c>
      <c r="D14" s="65">
        <v>2500</v>
      </c>
      <c r="E14" s="65">
        <v>700</v>
      </c>
      <c r="F14" s="65">
        <v>300</v>
      </c>
      <c r="G14" s="65"/>
      <c r="H14" s="87">
        <v>1500</v>
      </c>
    </row>
    <row r="15" spans="1:8" s="2" customFormat="1" ht="15" customHeight="1" thickBot="1">
      <c r="A15" s="66" t="s">
        <v>38</v>
      </c>
      <c r="B15" s="67"/>
      <c r="C15" s="68"/>
      <c r="D15" s="68"/>
      <c r="E15" s="68"/>
      <c r="F15" s="68"/>
      <c r="G15" s="68"/>
      <c r="H15" s="51"/>
    </row>
    <row r="16" spans="1:8" s="2" customFormat="1" ht="15" customHeight="1" thickBot="1">
      <c r="A16" s="69"/>
      <c r="B16" s="69"/>
      <c r="C16" s="70"/>
      <c r="D16" s="70"/>
      <c r="E16" s="70"/>
      <c r="F16" s="70"/>
      <c r="G16" s="70"/>
      <c r="H16" s="52"/>
    </row>
    <row r="17" spans="1:8" s="2" customFormat="1" ht="15" customHeight="1">
      <c r="A17" s="60" t="s">
        <v>39</v>
      </c>
      <c r="B17" s="61" t="s">
        <v>40</v>
      </c>
      <c r="C17" s="62"/>
      <c r="D17" s="62"/>
      <c r="E17" s="62"/>
      <c r="F17" s="62"/>
      <c r="G17" s="62"/>
      <c r="H17" s="49"/>
    </row>
    <row r="18" spans="1:8" s="2" customFormat="1" ht="15" customHeight="1">
      <c r="A18" s="63" t="s">
        <v>41</v>
      </c>
      <c r="B18" s="64" t="s">
        <v>42</v>
      </c>
      <c r="C18" s="65" t="s">
        <v>43</v>
      </c>
      <c r="D18" s="65">
        <v>1200</v>
      </c>
      <c r="E18" s="65">
        <v>800</v>
      </c>
      <c r="F18" s="65">
        <v>100</v>
      </c>
      <c r="G18" s="65"/>
      <c r="H18" s="87">
        <v>300</v>
      </c>
    </row>
    <row r="19" spans="1:8" s="2" customFormat="1" ht="15" customHeight="1">
      <c r="A19" s="63" t="s">
        <v>26</v>
      </c>
      <c r="B19" s="64"/>
      <c r="C19" s="65"/>
      <c r="D19" s="65"/>
      <c r="E19" s="65"/>
      <c r="F19" s="65"/>
      <c r="G19" s="65"/>
      <c r="H19" s="50"/>
    </row>
    <row r="20" spans="1:8" s="2" customFormat="1" ht="15" customHeight="1" thickBot="1">
      <c r="A20" s="66" t="s">
        <v>44</v>
      </c>
      <c r="B20" s="67"/>
      <c r="C20" s="68"/>
      <c r="D20" s="68"/>
      <c r="E20" s="68"/>
      <c r="F20" s="68"/>
      <c r="G20" s="68"/>
      <c r="H20" s="51"/>
    </row>
    <row r="21" spans="1:8" s="2" customFormat="1" ht="15" customHeight="1" thickBot="1">
      <c r="A21" s="69"/>
      <c r="B21" s="69"/>
      <c r="C21" s="70"/>
      <c r="D21" s="70"/>
      <c r="E21" s="70"/>
      <c r="F21" s="70"/>
      <c r="G21" s="70"/>
      <c r="H21" s="52"/>
    </row>
    <row r="22" spans="1:8" s="2" customFormat="1" ht="15" customHeight="1">
      <c r="A22" s="60" t="s">
        <v>45</v>
      </c>
      <c r="B22" s="61" t="s">
        <v>46</v>
      </c>
      <c r="C22" s="62"/>
      <c r="D22" s="62"/>
      <c r="E22" s="62"/>
      <c r="F22" s="62"/>
      <c r="G22" s="62"/>
      <c r="H22" s="49"/>
    </row>
    <row r="23" spans="1:8" s="2" customFormat="1" ht="15" customHeight="1">
      <c r="A23" s="63" t="s">
        <v>26</v>
      </c>
      <c r="B23" s="64" t="s">
        <v>47</v>
      </c>
      <c r="C23" s="65" t="s">
        <v>48</v>
      </c>
      <c r="D23" s="65">
        <v>6000</v>
      </c>
      <c r="E23" s="65">
        <v>3000</v>
      </c>
      <c r="F23" s="65">
        <v>500</v>
      </c>
      <c r="G23" s="65"/>
      <c r="H23" s="87">
        <v>1500</v>
      </c>
    </row>
    <row r="24" spans="1:8" s="2" customFormat="1" ht="15" customHeight="1" thickBot="1">
      <c r="A24" s="71" t="s">
        <v>44</v>
      </c>
      <c r="B24" s="72"/>
      <c r="C24" s="73"/>
      <c r="D24" s="73"/>
      <c r="E24" s="73"/>
      <c r="F24" s="73"/>
      <c r="G24" s="73"/>
      <c r="H24" s="53"/>
    </row>
    <row r="25" spans="1:8" s="2" customFormat="1" ht="15" customHeight="1" thickBot="1">
      <c r="A25" s="74"/>
      <c r="B25" s="74"/>
      <c r="C25" s="75"/>
      <c r="D25" s="75"/>
      <c r="E25" s="75"/>
      <c r="F25" s="75"/>
      <c r="G25" s="75"/>
      <c r="H25" s="54"/>
    </row>
    <row r="26" spans="1:8" s="2" customFormat="1" ht="15" customHeight="1">
      <c r="A26" s="76" t="s">
        <v>74</v>
      </c>
      <c r="B26" s="77" t="s">
        <v>49</v>
      </c>
      <c r="C26" s="78"/>
      <c r="D26" s="78"/>
      <c r="E26" s="78"/>
      <c r="F26" s="78"/>
      <c r="G26" s="78"/>
      <c r="H26" s="55"/>
    </row>
    <row r="27" spans="1:8" s="2" customFormat="1" ht="15" customHeight="1">
      <c r="A27" s="79" t="s">
        <v>26</v>
      </c>
      <c r="B27" s="80" t="s">
        <v>50</v>
      </c>
      <c r="C27" s="81" t="s">
        <v>37</v>
      </c>
      <c r="D27" s="81">
        <v>400</v>
      </c>
      <c r="E27" s="81"/>
      <c r="F27" s="81"/>
      <c r="G27" s="81"/>
      <c r="H27" s="88">
        <v>400</v>
      </c>
    </row>
    <row r="28" spans="1:8" s="2" customFormat="1" ht="15" customHeight="1" thickBot="1">
      <c r="A28" s="71" t="s">
        <v>44</v>
      </c>
      <c r="B28" s="72"/>
      <c r="C28" s="73"/>
      <c r="D28" s="73"/>
      <c r="E28" s="73"/>
      <c r="F28" s="73"/>
      <c r="G28" s="73"/>
      <c r="H28" s="53"/>
    </row>
    <row r="29" spans="1:8" s="2" customFormat="1" ht="15" customHeight="1" thickBot="1">
      <c r="A29" s="74"/>
      <c r="B29" s="74"/>
      <c r="C29" s="75"/>
      <c r="D29" s="75"/>
      <c r="E29" s="75"/>
      <c r="F29" s="75"/>
      <c r="G29" s="75"/>
      <c r="H29" s="54"/>
    </row>
    <row r="30" spans="1:8" s="2" customFormat="1" ht="15" customHeight="1">
      <c r="A30" s="76" t="s">
        <v>51</v>
      </c>
      <c r="B30" s="77" t="s">
        <v>52</v>
      </c>
      <c r="C30" s="78"/>
      <c r="D30" s="78"/>
      <c r="E30" s="78"/>
      <c r="F30" s="78"/>
      <c r="G30" s="78"/>
      <c r="H30" s="55"/>
    </row>
    <row r="31" spans="1:8" s="2" customFormat="1" ht="15" customHeight="1">
      <c r="A31" s="79" t="s">
        <v>26</v>
      </c>
      <c r="B31" s="80" t="s">
        <v>53</v>
      </c>
      <c r="C31" s="81" t="s">
        <v>54</v>
      </c>
      <c r="D31" s="81">
        <v>1000</v>
      </c>
      <c r="E31" s="81">
        <v>500</v>
      </c>
      <c r="F31" s="81"/>
      <c r="G31" s="81"/>
      <c r="H31" s="88">
        <v>500</v>
      </c>
    </row>
    <row r="32" spans="1:8" s="2" customFormat="1" ht="15" customHeight="1" thickBot="1">
      <c r="A32" s="71" t="s">
        <v>44</v>
      </c>
      <c r="B32" s="72"/>
      <c r="C32" s="73"/>
      <c r="D32" s="73"/>
      <c r="E32" s="73"/>
      <c r="F32" s="73"/>
      <c r="G32" s="73"/>
      <c r="H32" s="53"/>
    </row>
    <row r="33" spans="1:8" s="2" customFormat="1" ht="15" customHeight="1" thickBot="1">
      <c r="A33" s="74"/>
      <c r="B33" s="74"/>
      <c r="C33" s="75"/>
      <c r="D33" s="75"/>
      <c r="E33" s="75"/>
      <c r="F33" s="75"/>
      <c r="G33" s="75"/>
      <c r="H33" s="54"/>
    </row>
    <row r="34" spans="1:8" s="2" customFormat="1" ht="15" customHeight="1">
      <c r="A34" s="76" t="s">
        <v>55</v>
      </c>
      <c r="B34" s="77" t="s">
        <v>56</v>
      </c>
      <c r="C34" s="78"/>
      <c r="D34" s="78"/>
      <c r="E34" s="78"/>
      <c r="F34" s="78"/>
      <c r="G34" s="78"/>
      <c r="H34" s="55"/>
    </row>
    <row r="35" spans="1:8" s="2" customFormat="1" ht="15" customHeight="1">
      <c r="A35" s="79" t="s">
        <v>26</v>
      </c>
      <c r="B35" s="80" t="s">
        <v>57</v>
      </c>
      <c r="C35" s="81" t="s">
        <v>58</v>
      </c>
      <c r="D35" s="81">
        <v>1000</v>
      </c>
      <c r="E35" s="81"/>
      <c r="F35" s="81"/>
      <c r="G35" s="81"/>
      <c r="H35" s="88">
        <v>1000</v>
      </c>
    </row>
    <row r="36" spans="1:8" s="2" customFormat="1" ht="15" customHeight="1" thickBot="1">
      <c r="A36" s="71" t="s">
        <v>59</v>
      </c>
      <c r="B36" s="72"/>
      <c r="C36" s="73"/>
      <c r="D36" s="73"/>
      <c r="E36" s="73"/>
      <c r="F36" s="73"/>
      <c r="G36" s="73"/>
      <c r="H36" s="53"/>
    </row>
    <row r="37" spans="1:8" s="2" customFormat="1" ht="15" customHeight="1" thickBot="1">
      <c r="A37" s="74"/>
      <c r="B37" s="74"/>
      <c r="C37" s="75"/>
      <c r="D37" s="75"/>
      <c r="E37" s="75"/>
      <c r="F37" s="75"/>
      <c r="G37" s="75"/>
      <c r="H37" s="54"/>
    </row>
    <row r="38" spans="1:8" s="2" customFormat="1" ht="15" customHeight="1">
      <c r="A38" s="76" t="s">
        <v>60</v>
      </c>
      <c r="B38" s="77" t="s">
        <v>61</v>
      </c>
      <c r="C38" s="78"/>
      <c r="D38" s="78"/>
      <c r="E38" s="78"/>
      <c r="F38" s="78"/>
      <c r="G38" s="78"/>
      <c r="H38" s="55"/>
    </row>
    <row r="39" spans="1:8" s="2" customFormat="1" ht="15" customHeight="1">
      <c r="A39" s="79" t="s">
        <v>26</v>
      </c>
      <c r="B39" s="80" t="s">
        <v>62</v>
      </c>
      <c r="C39" s="81" t="s">
        <v>63</v>
      </c>
      <c r="D39" s="81">
        <v>400</v>
      </c>
      <c r="E39" s="81"/>
      <c r="F39" s="81"/>
      <c r="G39" s="81"/>
      <c r="H39" s="88">
        <v>400</v>
      </c>
    </row>
    <row r="40" spans="1:8" s="2" customFormat="1" ht="15" customHeight="1" thickBot="1">
      <c r="A40" s="71" t="s">
        <v>64</v>
      </c>
      <c r="B40" s="72"/>
      <c r="C40" s="73"/>
      <c r="D40" s="73"/>
      <c r="E40" s="73"/>
      <c r="F40" s="73"/>
      <c r="G40" s="73"/>
      <c r="H40" s="53"/>
    </row>
    <row r="41" spans="1:8" s="2" customFormat="1" ht="15" customHeight="1" thickBot="1">
      <c r="A41" s="74"/>
      <c r="B41" s="74"/>
      <c r="C41" s="75"/>
      <c r="D41" s="75"/>
      <c r="E41" s="75"/>
      <c r="F41" s="75"/>
      <c r="G41" s="75"/>
      <c r="H41" s="54"/>
    </row>
    <row r="42" spans="1:8" s="2" customFormat="1" ht="15" customHeight="1">
      <c r="A42" s="76" t="s">
        <v>65</v>
      </c>
      <c r="B42" s="77" t="s">
        <v>66</v>
      </c>
      <c r="C42" s="78"/>
      <c r="D42" s="78"/>
      <c r="E42" s="78"/>
      <c r="F42" s="78"/>
      <c r="G42" s="78"/>
      <c r="H42" s="55"/>
    </row>
    <row r="43" spans="1:8" s="2" customFormat="1" ht="15" customHeight="1">
      <c r="A43" s="79" t="s">
        <v>26</v>
      </c>
      <c r="B43" s="80" t="s">
        <v>67</v>
      </c>
      <c r="C43" s="81" t="s">
        <v>32</v>
      </c>
      <c r="D43" s="81">
        <v>1200</v>
      </c>
      <c r="E43" s="81">
        <v>400</v>
      </c>
      <c r="F43" s="81"/>
      <c r="G43" s="81"/>
      <c r="H43" s="88">
        <v>800</v>
      </c>
    </row>
    <row r="44" spans="1:8" s="2" customFormat="1" ht="15" customHeight="1" thickBot="1">
      <c r="A44" s="71" t="s">
        <v>44</v>
      </c>
      <c r="B44" s="72"/>
      <c r="C44" s="73"/>
      <c r="D44" s="73"/>
      <c r="E44" s="73"/>
      <c r="F44" s="73"/>
      <c r="G44" s="73"/>
      <c r="H44" s="53"/>
    </row>
    <row r="45" spans="1:8" s="2" customFormat="1" ht="15" customHeight="1" thickBot="1">
      <c r="A45" s="74"/>
      <c r="B45" s="74"/>
      <c r="C45" s="75"/>
      <c r="D45" s="75"/>
      <c r="E45" s="75"/>
      <c r="F45" s="75"/>
      <c r="G45" s="75"/>
      <c r="H45" s="54"/>
    </row>
    <row r="46" spans="1:8" s="2" customFormat="1" ht="15" customHeight="1">
      <c r="A46" s="76" t="s">
        <v>68</v>
      </c>
      <c r="B46" s="77" t="s">
        <v>69</v>
      </c>
      <c r="C46" s="78"/>
      <c r="D46" s="78"/>
      <c r="E46" s="78"/>
      <c r="F46" s="78"/>
      <c r="G46" s="78"/>
      <c r="H46" s="55"/>
    </row>
    <row r="47" spans="1:8" s="2" customFormat="1" ht="15" customHeight="1">
      <c r="A47" s="79" t="s">
        <v>26</v>
      </c>
      <c r="B47" s="80" t="s">
        <v>70</v>
      </c>
      <c r="C47" s="81" t="s">
        <v>48</v>
      </c>
      <c r="D47" s="81">
        <v>2000</v>
      </c>
      <c r="E47" s="81">
        <v>1100</v>
      </c>
      <c r="F47" s="81">
        <v>400</v>
      </c>
      <c r="G47" s="81"/>
      <c r="H47" s="88">
        <v>500</v>
      </c>
    </row>
    <row r="48" spans="1:8" s="2" customFormat="1" ht="15" customHeight="1" thickBot="1">
      <c r="A48" s="71" t="s">
        <v>72</v>
      </c>
      <c r="B48" s="72"/>
      <c r="C48" s="73"/>
      <c r="D48" s="73"/>
      <c r="E48" s="73"/>
      <c r="F48" s="73"/>
      <c r="G48" s="73"/>
      <c r="H48" s="53"/>
    </row>
    <row r="49" spans="1:8" s="2" customFormat="1" ht="15" customHeight="1">
      <c r="A49" s="59" t="s">
        <v>73</v>
      </c>
      <c r="B49" s="57"/>
      <c r="C49" s="56"/>
      <c r="D49" s="58">
        <f>SUM(D4:D48)</f>
        <v>25900</v>
      </c>
      <c r="E49" s="56">
        <f>SUM(E4:E48)</f>
        <v>12500</v>
      </c>
      <c r="F49" s="56">
        <f>SUM(F4:F48)</f>
        <v>1800</v>
      </c>
      <c r="G49" s="56">
        <f>SUM(G4:G48)</f>
        <v>0</v>
      </c>
      <c r="H49" s="56">
        <f>SUM(H4:H48)</f>
        <v>10600</v>
      </c>
    </row>
    <row r="50" spans="1:8" ht="16.5">
      <c r="A50" s="13"/>
      <c r="B50" s="21"/>
      <c r="C50" s="11"/>
      <c r="D50" s="19"/>
      <c r="E50" s="4"/>
      <c r="F50" s="4"/>
      <c r="G50" s="4"/>
      <c r="H50" s="4"/>
    </row>
    <row r="51" spans="1:8" ht="16.5">
      <c r="A51" s="13"/>
      <c r="B51" s="21"/>
      <c r="C51" s="11"/>
      <c r="D51" s="19"/>
      <c r="E51" s="4"/>
      <c r="F51" s="4"/>
      <c r="G51" s="4"/>
      <c r="H51" s="4"/>
    </row>
    <row r="52" spans="1:8" ht="16.5">
      <c r="A52" s="13"/>
      <c r="B52" s="21"/>
      <c r="C52" s="11"/>
      <c r="D52" s="19"/>
      <c r="E52" s="4"/>
      <c r="F52" s="4"/>
      <c r="G52" s="4"/>
      <c r="H52" s="4"/>
    </row>
    <row r="53" spans="1:8" ht="16.5">
      <c r="A53" s="13"/>
      <c r="B53" s="21"/>
      <c r="C53" s="11"/>
      <c r="D53" s="19"/>
      <c r="E53" s="4"/>
      <c r="F53" s="4"/>
      <c r="G53" s="4"/>
      <c r="H53" s="4"/>
    </row>
    <row r="54" spans="1:8" ht="16.5">
      <c r="A54" s="42"/>
      <c r="B54" s="43"/>
      <c r="C54" s="44"/>
      <c r="D54" s="45"/>
      <c r="E54" s="44"/>
      <c r="F54" s="44"/>
      <c r="G54" s="11"/>
      <c r="H54" s="11"/>
    </row>
    <row r="55" spans="1:8" ht="16.5">
      <c r="A55" s="42"/>
      <c r="B55" s="43"/>
      <c r="C55" s="44"/>
      <c r="D55" s="46"/>
      <c r="E55" s="47"/>
      <c r="F55" s="47"/>
      <c r="G55" s="4"/>
      <c r="H55" s="20"/>
    </row>
    <row r="56" spans="1:8" ht="16.5">
      <c r="A56" s="42"/>
      <c r="B56" s="43"/>
      <c r="C56" s="44"/>
      <c r="D56" s="46"/>
      <c r="E56" s="48"/>
      <c r="F56" s="48"/>
      <c r="G56" s="4"/>
      <c r="H56" s="4"/>
    </row>
    <row r="57" spans="1:8" ht="16.5">
      <c r="A57" s="42"/>
      <c r="B57" s="43"/>
      <c r="C57" s="44"/>
      <c r="D57" s="46"/>
      <c r="E57" s="48"/>
      <c r="F57" s="48"/>
      <c r="G57" s="4"/>
      <c r="H57" s="4"/>
    </row>
    <row r="58" spans="1:8" ht="16.5">
      <c r="A58" s="42"/>
      <c r="B58" s="43"/>
      <c r="C58" s="44"/>
      <c r="D58" s="46"/>
      <c r="E58" s="48"/>
      <c r="F58" s="48"/>
      <c r="G58" s="4"/>
      <c r="H58" s="4"/>
    </row>
  </sheetData>
  <sheetProtection/>
  <mergeCells count="4">
    <mergeCell ref="C1:C3"/>
    <mergeCell ref="D1:D2"/>
    <mergeCell ref="E1:H1"/>
    <mergeCell ref="D3:H3"/>
  </mergeCells>
  <printOptions/>
  <pageMargins left="0.6692913385826772" right="0.7086614173228347" top="1.03" bottom="0.7874015748031497" header="0.5118110236220472" footer="0.5118110236220472"/>
  <pageSetup horizontalDpi="600" verticalDpi="600" orientation="landscape" paperSize="9" r:id="rId2"/>
  <headerFooter alignWithMargins="0">
    <oddHeader>&amp;L&amp;"Arial Narrow,Tučné"Investičná stratégia zásobovania pitnou vodou a odkanalizovania na roky 2021-2027 
Vodovody - PVS, a. s.</oddHead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Rešetková</dc:creator>
  <cp:keywords/>
  <dc:description/>
  <cp:lastModifiedBy>Basarab Marián</cp:lastModifiedBy>
  <cp:lastPrinted>2014-04-02T12:02:58Z</cp:lastPrinted>
  <dcterms:created xsi:type="dcterms:W3CDTF">2005-04-21T11:32:22Z</dcterms:created>
  <dcterms:modified xsi:type="dcterms:W3CDTF">2024-03-21T09:03:32Z</dcterms:modified>
  <cp:category/>
  <cp:version/>
  <cp:contentType/>
  <cp:contentStatus/>
</cp:coreProperties>
</file>